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0" windowWidth="15600" windowHeight="9015" activeTab="2"/>
  </bookViews>
  <sheets>
    <sheet name="BT" sheetId="1" r:id="rId1"/>
    <sheet name="GT" sheetId="2" r:id="rId2"/>
    <sheet name="58 ACRs" sheetId="6" r:id="rId3"/>
    <sheet name="226 ACRs classrooms" sheetId="5" r:id="rId4"/>
  </sheets>
  <definedNames>
    <definedName name="_xlnm.Print_Area" localSheetId="2">'58 ACRs'!$A$1:$O$11</definedName>
    <definedName name="_xlnm.Print_Titles" localSheetId="3">'226 ACRs classrooms'!$2:$2</definedName>
  </definedNames>
  <calcPr calcId="125725"/>
</workbook>
</file>

<file path=xl/calcChain.xml><?xml version="1.0" encoding="utf-8"?>
<calcChain xmlns="http://schemas.openxmlformats.org/spreadsheetml/2006/main">
  <c r="O11" i="6"/>
  <c r="J33" i="5"/>
  <c r="H33"/>
  <c r="M32"/>
  <c r="M31"/>
  <c r="M34" s="1"/>
  <c r="M30"/>
  <c r="M19"/>
  <c r="J19"/>
  <c r="M18"/>
  <c r="M20" s="1"/>
  <c r="J18"/>
  <c r="J17"/>
  <c r="M7"/>
  <c r="M6"/>
  <c r="M5"/>
  <c r="M4"/>
  <c r="M9" s="1"/>
  <c r="M35" s="1"/>
  <c r="M3"/>
  <c r="N6" i="1" l="1"/>
  <c r="P5"/>
  <c r="P4"/>
  <c r="P3"/>
  <c r="P6" s="1"/>
  <c r="N8" i="2"/>
  <c r="P7"/>
  <c r="P6"/>
  <c r="P5"/>
  <c r="P4"/>
  <c r="P3"/>
  <c r="P8" l="1"/>
</calcChain>
</file>

<file path=xl/sharedStrings.xml><?xml version="1.0" encoding="utf-8"?>
<sst xmlns="http://schemas.openxmlformats.org/spreadsheetml/2006/main" count="251" uniqueCount="135">
  <si>
    <t xml:space="preserve">District </t>
  </si>
  <si>
    <t xml:space="preserve">Block </t>
  </si>
  <si>
    <t xml:space="preserve">Village </t>
  </si>
  <si>
    <t>School Category</t>
  </si>
  <si>
    <t>School Name</t>
  </si>
  <si>
    <t>School Code</t>
  </si>
  <si>
    <t>Enrolment (Boys)</t>
  </si>
  <si>
    <t>Enrolment (Girls)</t>
  </si>
  <si>
    <t>No. of availabe Boys toilet</t>
  </si>
  <si>
    <t>No. of availabe Girls toilet</t>
  </si>
  <si>
    <t>Total Dysfunctional toilet</t>
  </si>
  <si>
    <t>Proposal 2017-18</t>
  </si>
  <si>
    <t xml:space="preserve">South </t>
  </si>
  <si>
    <t>-</t>
  </si>
  <si>
    <t>New Delhi</t>
  </si>
  <si>
    <t>Primary</t>
  </si>
  <si>
    <t>MCD Primary School (Boys) Chhattar Pur Village, New Delhi</t>
  </si>
  <si>
    <t>07090417403</t>
  </si>
  <si>
    <t>South</t>
  </si>
  <si>
    <t>Nigam Pratibha Vidyalaya (Boys) Chhattar Pur Mandir, New Delhi</t>
  </si>
  <si>
    <t>07090417405</t>
  </si>
  <si>
    <t>South west</t>
  </si>
  <si>
    <t>MCD Primary School (Co-ed) Nasirpur, New Delhi</t>
  </si>
  <si>
    <t>07080413001</t>
  </si>
  <si>
    <t>Final Boys Toilet</t>
  </si>
  <si>
    <t>Sr. No.</t>
  </si>
  <si>
    <t>North  East</t>
  </si>
  <si>
    <t>Delhi</t>
  </si>
  <si>
    <t>JOHRIPUR</t>
  </si>
  <si>
    <t>07030426106</t>
  </si>
  <si>
    <t>MANDOLI BOYS</t>
  </si>
  <si>
    <t>07030426405</t>
  </si>
  <si>
    <t>MCPS Chattarpur village-I</t>
  </si>
  <si>
    <t>07090417404</t>
  </si>
  <si>
    <t>MCPS Nasirpur Village</t>
  </si>
  <si>
    <t>West</t>
  </si>
  <si>
    <t>MCPSRanhola No.1</t>
  </si>
  <si>
    <t>07070412206</t>
  </si>
  <si>
    <t>Primary enrolment</t>
  </si>
  <si>
    <t>07030424602</t>
  </si>
  <si>
    <t>07030426407</t>
  </si>
  <si>
    <t>07030424001</t>
  </si>
  <si>
    <t>East</t>
  </si>
  <si>
    <t>Circular Road Jhilmil Road</t>
  </si>
  <si>
    <t>07040423806</t>
  </si>
  <si>
    <t>Nigam Pratibha Vidyalaya (Boys) Rajokari New Delhi</t>
  </si>
  <si>
    <t>07080417204</t>
  </si>
  <si>
    <t>Nigam Pratibha Vidyalaya (Co-ed) Baprola Village, New Delhi</t>
  </si>
  <si>
    <t>07070412207</t>
  </si>
  <si>
    <t>07070412806</t>
  </si>
  <si>
    <t>unit cost</t>
  </si>
  <si>
    <t>outaly Rs. Inlakh</t>
  </si>
  <si>
    <t>Admissble Girls Toilet</t>
  </si>
  <si>
    <t>Total</t>
  </si>
  <si>
    <t>Revised List of prioritized 226 nos. Additional classroom (district/school wise) against addl. proposal submitted for 7115 classrooms under SSA Delhi vide letter dt. 10.03.2017</t>
  </si>
  <si>
    <t>Sl. No.</t>
  </si>
  <si>
    <t xml:space="preserve">dist </t>
  </si>
  <si>
    <t>zone</t>
  </si>
  <si>
    <t>UDISE CODE</t>
  </si>
  <si>
    <t>schid</t>
  </si>
  <si>
    <t>Schname</t>
  </si>
  <si>
    <t>ENR</t>
  </si>
  <si>
    <t>SCR</t>
  </si>
  <si>
    <t>TRS</t>
  </si>
  <si>
    <t>clasroom reqd. as per RTE</t>
  </si>
  <si>
    <t xml:space="preserve">Existing class room </t>
  </si>
  <si>
    <t>class rooms  admi ssble</t>
  </si>
  <si>
    <t>class rooms reqd. from MHRD</t>
  </si>
  <si>
    <t>Land Available</t>
  </si>
  <si>
    <t>Remarks</t>
  </si>
  <si>
    <t>07040121203</t>
  </si>
  <si>
    <t>Govt. Sarvodaya Kanya Vidyalaya, New Ashok Nagar,Delhi</t>
  </si>
  <si>
    <t>Yes</t>
  </si>
  <si>
    <t>07040121905</t>
  </si>
  <si>
    <t>Govt. Sarvodaya Kanya Vidyalaya, Kalyan Vas Delhi</t>
  </si>
  <si>
    <t>07040123002</t>
  </si>
  <si>
    <t>Govt. Sarvodaya Kanya Vidyalaya, B-13, Geeta Colony, Delhi</t>
  </si>
  <si>
    <t>07040122801</t>
  </si>
  <si>
    <t>Govt. Co-ed. Sr. Sec. School, D-Block, Preet Vihar, Delhi</t>
  </si>
  <si>
    <t>07040122603</t>
  </si>
  <si>
    <t>Govt. Sarvodaya Kanya Vidyalaya, Surajmal Vihar, Delhi</t>
  </si>
  <si>
    <t>07040121503</t>
  </si>
  <si>
    <t>Govt. Girls Sr. Sec. School,  B-Block, New Kondli, Delhi</t>
  </si>
  <si>
    <t>phy.proposal limited within 33% district wise costing limit</t>
  </si>
  <si>
    <t>TOTAL</t>
  </si>
  <si>
    <t>North East</t>
  </si>
  <si>
    <t>07030126202</t>
  </si>
  <si>
    <t>Govt. Sarvodaya Kanya Vidyalaya, Gokal Pur Village, Delhi</t>
  </si>
  <si>
    <t>North</t>
  </si>
  <si>
    <t>07020100601</t>
  </si>
  <si>
    <t>Govt. Girls Sec. School, Mukund Pur Village, Delhi</t>
  </si>
  <si>
    <t>North West</t>
  </si>
  <si>
    <t>07010101901</t>
  </si>
  <si>
    <t>Govt. Girls Sr. Sec. School, Block-K, Jahangirpuri, Delhi</t>
  </si>
  <si>
    <t>07010102501</t>
  </si>
  <si>
    <t>Govt. Sarvodaya Kanya Vidyalaya, Pooth Kalan, Rohini Extn. Sec-20, Delhi</t>
  </si>
  <si>
    <t>07010100503</t>
  </si>
  <si>
    <t>Govt. Sarvodaya Kanya Vidyalaya (Rani Chennama), D-Block,Jahangirpuri, Delhi</t>
  </si>
  <si>
    <t>07010101801</t>
  </si>
  <si>
    <t>Govt. Girls Sr. Sec. School, Libaspur, Delhi</t>
  </si>
  <si>
    <t>07070104302</t>
  </si>
  <si>
    <t>Govt. Sarvodaya Kanya Vidyalaya, Amalwas, Jawalapuri Camp No.4, New Delhi</t>
  </si>
  <si>
    <t>07090117701</t>
  </si>
  <si>
    <t>Govt. Girls Sr. Sec. School, Sangam Vihar, C-Block, New Delhi</t>
  </si>
  <si>
    <t>Central</t>
  </si>
  <si>
    <t>07060115303</t>
  </si>
  <si>
    <t>Govt. Sarvodaya Kanya Vidyalaya, Dayanand Road, Darya Ganj, New Delhi</t>
  </si>
  <si>
    <t>07060108103</t>
  </si>
  <si>
    <t>Govt. Sarvodaya Kanya Vidyalaya No.1, Zeenat Mahal, Kamla Market,  New Delhi</t>
  </si>
  <si>
    <t>07060114901</t>
  </si>
  <si>
    <t>Govt. Sarvodaya Kanya Vidyalaya (Swami Dayanand), Old Rajinder Nagar, New Delhi</t>
  </si>
  <si>
    <t>07060108102</t>
  </si>
  <si>
    <t>Govt. Sarvodaya Kanya Vidyalaya, Mata Sundri Road, 23, Rouse Avenue, New Delhi</t>
  </si>
  <si>
    <t>GRAND TOTAL</t>
  </si>
  <si>
    <t>District</t>
  </si>
  <si>
    <t>block</t>
  </si>
  <si>
    <t>Village</t>
  </si>
  <si>
    <t>School code</t>
  </si>
  <si>
    <t>Upper Primary enrolment</t>
  </si>
  <si>
    <t>total enrolment</t>
  </si>
  <si>
    <t>No. of elementary working teacher</t>
  </si>
  <si>
    <t>available classroom</t>
  </si>
  <si>
    <t>classroom under construction</t>
  </si>
  <si>
    <t>other rooms</t>
  </si>
  <si>
    <t xml:space="preserve">proposal 2017-18 </t>
  </si>
  <si>
    <t>final classroom</t>
  </si>
  <si>
    <t xml:space="preserve">DDA Flats East of Loni Road </t>
  </si>
  <si>
    <t>Johripur</t>
  </si>
  <si>
    <t>Harsh Vihar</t>
  </si>
  <si>
    <t>Old Seemapuri Urdu</t>
  </si>
  <si>
    <t>South West</t>
  </si>
  <si>
    <t>MCD Primary School No.2 New (Girls) Uttam Naar, New Delhi</t>
  </si>
  <si>
    <t>Boys Toilets</t>
  </si>
  <si>
    <t>Girls Toilets</t>
  </si>
  <si>
    <t>58 ACRs list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</si>
</sst>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Verdana"/>
      <family val="2"/>
    </font>
    <font>
      <sz val="8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" fontId="7" fillId="2" borderId="1" xfId="0" applyNumberFormat="1" applyFont="1" applyFill="1" applyBorder="1"/>
    <xf numFmtId="0" fontId="8" fillId="0" borderId="0" xfId="0" applyFont="1"/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/>
    <xf numFmtId="1" fontId="0" fillId="0" borderId="1" xfId="0" applyNumberForma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2" fontId="1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top" wrapText="1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view="pageBreakPreview" zoomScale="60" zoomScaleNormal="100" workbookViewId="0">
      <selection activeCell="Y18" sqref="Y18"/>
    </sheetView>
  </sheetViews>
  <sheetFormatPr defaultRowHeight="15"/>
  <cols>
    <col min="1" max="1" width="4.140625" bestFit="1" customWidth="1"/>
    <col min="2" max="2" width="7.28515625" bestFit="1" customWidth="1"/>
    <col min="3" max="3" width="5.7109375" bestFit="1" customWidth="1"/>
    <col min="4" max="4" width="7.140625" bestFit="1" customWidth="1"/>
    <col min="5" max="5" width="8.85546875" bestFit="1" customWidth="1"/>
    <col min="6" max="6" width="18.7109375" customWidth="1"/>
    <col min="7" max="7" width="12" bestFit="1" customWidth="1"/>
    <col min="8" max="9" width="8.85546875" bestFit="1" customWidth="1"/>
    <col min="10" max="11" width="8.42578125" bestFit="1" customWidth="1"/>
    <col min="12" max="13" width="8.7109375" bestFit="1" customWidth="1"/>
    <col min="14" max="14" width="6.140625" bestFit="1" customWidth="1"/>
    <col min="15" max="15" width="8.5703125" bestFit="1" customWidth="1"/>
    <col min="16" max="16" width="7" bestFit="1" customWidth="1"/>
  </cols>
  <sheetData>
    <row r="1" spans="1:16" ht="21">
      <c r="A1" s="73" t="s">
        <v>132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60">
      <c r="A2" s="1" t="s">
        <v>25</v>
      </c>
      <c r="B2" s="2" t="s">
        <v>0</v>
      </c>
      <c r="C2" s="1" t="s">
        <v>1</v>
      </c>
      <c r="D2" s="1" t="s">
        <v>2</v>
      </c>
      <c r="E2" s="1" t="s">
        <v>3</v>
      </c>
      <c r="F2" s="2" t="s">
        <v>4</v>
      </c>
      <c r="G2" s="2" t="s">
        <v>5</v>
      </c>
      <c r="H2" s="2" t="s">
        <v>6</v>
      </c>
      <c r="I2" s="1" t="s">
        <v>7</v>
      </c>
      <c r="J2" s="2" t="s">
        <v>8</v>
      </c>
      <c r="K2" s="1" t="s">
        <v>9</v>
      </c>
      <c r="L2" s="1" t="s">
        <v>10</v>
      </c>
      <c r="M2" s="2" t="s">
        <v>11</v>
      </c>
      <c r="N2" s="13" t="s">
        <v>24</v>
      </c>
      <c r="O2" s="31" t="s">
        <v>50</v>
      </c>
      <c r="P2" s="31" t="s">
        <v>51</v>
      </c>
    </row>
    <row r="3" spans="1:16" ht="60">
      <c r="A3" s="3">
        <v>1</v>
      </c>
      <c r="B3" s="4" t="s">
        <v>12</v>
      </c>
      <c r="C3" s="3" t="s">
        <v>13</v>
      </c>
      <c r="D3" s="5" t="s">
        <v>14</v>
      </c>
      <c r="E3" s="3" t="s">
        <v>15</v>
      </c>
      <c r="F3" s="6" t="s">
        <v>16</v>
      </c>
      <c r="G3" s="7" t="s">
        <v>17</v>
      </c>
      <c r="H3" s="8">
        <v>404</v>
      </c>
      <c r="I3" s="8">
        <v>0</v>
      </c>
      <c r="J3" s="4">
        <v>2</v>
      </c>
      <c r="K3" s="8">
        <v>0</v>
      </c>
      <c r="L3" s="8">
        <v>0</v>
      </c>
      <c r="M3" s="9">
        <v>1</v>
      </c>
      <c r="N3" s="14">
        <v>1</v>
      </c>
      <c r="O3" s="26">
        <v>7.7949999999999999</v>
      </c>
      <c r="P3" s="26">
        <f>O3*N3</f>
        <v>7.7949999999999999</v>
      </c>
    </row>
    <row r="4" spans="1:16" ht="60">
      <c r="A4" s="3">
        <v>2</v>
      </c>
      <c r="B4" s="4" t="s">
        <v>18</v>
      </c>
      <c r="C4" s="3" t="s">
        <v>13</v>
      </c>
      <c r="D4" s="5" t="s">
        <v>14</v>
      </c>
      <c r="E4" s="3" t="s">
        <v>15</v>
      </c>
      <c r="F4" s="6" t="s">
        <v>19</v>
      </c>
      <c r="G4" s="7" t="s">
        <v>20</v>
      </c>
      <c r="H4" s="10">
        <v>735</v>
      </c>
      <c r="I4" s="8">
        <v>0</v>
      </c>
      <c r="J4" s="4">
        <v>6</v>
      </c>
      <c r="K4" s="8">
        <v>0</v>
      </c>
      <c r="L4" s="8">
        <v>0</v>
      </c>
      <c r="M4" s="9">
        <v>1</v>
      </c>
      <c r="N4" s="14">
        <v>1</v>
      </c>
      <c r="O4" s="26">
        <v>7.7949999999999999</v>
      </c>
      <c r="P4" s="26">
        <f t="shared" ref="P4:P5" si="0">O4*N4</f>
        <v>7.7949999999999999</v>
      </c>
    </row>
    <row r="5" spans="1:16" ht="58.9" customHeight="1">
      <c r="A5" s="3">
        <v>3</v>
      </c>
      <c r="B5" s="4" t="s">
        <v>21</v>
      </c>
      <c r="C5" s="3" t="s">
        <v>13</v>
      </c>
      <c r="D5" s="5" t="s">
        <v>14</v>
      </c>
      <c r="E5" s="3" t="s">
        <v>15</v>
      </c>
      <c r="F5" s="11" t="s">
        <v>22</v>
      </c>
      <c r="G5" s="12" t="s">
        <v>23</v>
      </c>
      <c r="H5" s="10">
        <v>1189</v>
      </c>
      <c r="I5" s="8">
        <v>0</v>
      </c>
      <c r="J5" s="4">
        <v>0</v>
      </c>
      <c r="K5" s="8">
        <v>0</v>
      </c>
      <c r="L5" s="8">
        <v>0</v>
      </c>
      <c r="M5" s="9">
        <v>5</v>
      </c>
      <c r="N5" s="14">
        <v>5</v>
      </c>
      <c r="O5" s="26">
        <v>7.7949999999999999</v>
      </c>
      <c r="P5" s="26">
        <f t="shared" si="0"/>
        <v>38.975000000000001</v>
      </c>
    </row>
    <row r="6" spans="1:16">
      <c r="A6" s="70" t="s">
        <v>53</v>
      </c>
      <c r="B6" s="71"/>
      <c r="C6" s="71"/>
      <c r="D6" s="71"/>
      <c r="E6" s="71"/>
      <c r="F6" s="71"/>
      <c r="G6" s="71"/>
      <c r="H6" s="71"/>
      <c r="I6" s="72"/>
      <c r="J6" s="26"/>
      <c r="K6" s="26"/>
      <c r="L6" s="26"/>
      <c r="M6" s="26"/>
      <c r="N6" s="33">
        <f>SUM(N3:N5)</f>
        <v>7</v>
      </c>
      <c r="O6" s="26"/>
      <c r="P6" s="26">
        <f>SUM(P3:P5)</f>
        <v>54.564999999999998</v>
      </c>
    </row>
  </sheetData>
  <mergeCells count="2">
    <mergeCell ref="A6:I6"/>
    <mergeCell ref="A1:P1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S7" sqref="S7"/>
    </sheetView>
  </sheetViews>
  <sheetFormatPr defaultRowHeight="15"/>
  <cols>
    <col min="10" max="13" width="0" hidden="1" customWidth="1"/>
    <col min="14" max="14" width="9.140625" style="28"/>
  </cols>
  <sheetData>
    <row r="1" spans="1:16" ht="21">
      <c r="A1" s="73" t="s">
        <v>133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60">
      <c r="A2" s="15" t="s">
        <v>25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9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5" t="s">
        <v>52</v>
      </c>
      <c r="O2" s="31" t="s">
        <v>50</v>
      </c>
      <c r="P2" s="31" t="s">
        <v>51</v>
      </c>
    </row>
    <row r="3" spans="1:16" ht="30">
      <c r="A3" s="16">
        <v>1</v>
      </c>
      <c r="B3" s="17" t="s">
        <v>26</v>
      </c>
      <c r="C3" s="18" t="s">
        <v>13</v>
      </c>
      <c r="D3" s="17" t="s">
        <v>27</v>
      </c>
      <c r="E3" s="18" t="s">
        <v>15</v>
      </c>
      <c r="F3" s="19" t="s">
        <v>28</v>
      </c>
      <c r="G3" s="20" t="s">
        <v>29</v>
      </c>
      <c r="H3" s="30">
        <v>0</v>
      </c>
      <c r="I3" s="21">
        <v>1829</v>
      </c>
      <c r="J3" s="16">
        <v>0</v>
      </c>
      <c r="K3" s="17">
        <v>8</v>
      </c>
      <c r="L3" s="16">
        <v>0</v>
      </c>
      <c r="M3" s="22">
        <v>5</v>
      </c>
      <c r="N3" s="27">
        <v>5</v>
      </c>
      <c r="O3" s="26">
        <v>7.7949999999999999</v>
      </c>
      <c r="P3" s="26">
        <f>N3*O3</f>
        <v>38.975000000000001</v>
      </c>
    </row>
    <row r="4" spans="1:16" ht="45">
      <c r="A4" s="16">
        <v>2</v>
      </c>
      <c r="B4" s="17" t="s">
        <v>26</v>
      </c>
      <c r="C4" s="18" t="s">
        <v>13</v>
      </c>
      <c r="D4" s="17" t="s">
        <v>27</v>
      </c>
      <c r="E4" s="18" t="s">
        <v>15</v>
      </c>
      <c r="F4" s="19" t="s">
        <v>30</v>
      </c>
      <c r="G4" s="20" t="s">
        <v>31</v>
      </c>
      <c r="H4" s="30">
        <v>0</v>
      </c>
      <c r="I4" s="21">
        <v>2017</v>
      </c>
      <c r="J4" s="16">
        <v>0</v>
      </c>
      <c r="K4" s="17">
        <v>14</v>
      </c>
      <c r="L4" s="16">
        <v>0</v>
      </c>
      <c r="M4" s="22">
        <v>4</v>
      </c>
      <c r="N4" s="27">
        <v>4</v>
      </c>
      <c r="O4" s="26">
        <v>7.7949999999999999</v>
      </c>
      <c r="P4" s="26">
        <f t="shared" ref="P4:P7" si="0">N4*O4</f>
        <v>31.18</v>
      </c>
    </row>
    <row r="5" spans="1:16" ht="60">
      <c r="A5" s="16">
        <v>3</v>
      </c>
      <c r="B5" s="17" t="s">
        <v>12</v>
      </c>
      <c r="C5" s="18" t="s">
        <v>13</v>
      </c>
      <c r="D5" s="17" t="s">
        <v>14</v>
      </c>
      <c r="E5" s="18" t="s">
        <v>15</v>
      </c>
      <c r="F5" s="19" t="s">
        <v>32</v>
      </c>
      <c r="G5" s="18" t="s">
        <v>33</v>
      </c>
      <c r="H5" s="30">
        <v>0</v>
      </c>
      <c r="I5" s="21">
        <v>604</v>
      </c>
      <c r="J5" s="16">
        <v>0</v>
      </c>
      <c r="K5" s="17">
        <v>2</v>
      </c>
      <c r="L5" s="16">
        <v>0</v>
      </c>
      <c r="M5" s="22">
        <v>2</v>
      </c>
      <c r="N5" s="27">
        <v>2</v>
      </c>
      <c r="O5" s="26">
        <v>7.7949999999999999</v>
      </c>
      <c r="P5" s="26">
        <f t="shared" si="0"/>
        <v>15.59</v>
      </c>
    </row>
    <row r="6" spans="1:16" ht="45">
      <c r="A6" s="16">
        <v>4</v>
      </c>
      <c r="B6" s="17" t="s">
        <v>21</v>
      </c>
      <c r="C6" s="18" t="s">
        <v>13</v>
      </c>
      <c r="D6" s="17" t="s">
        <v>14</v>
      </c>
      <c r="E6" s="18" t="s">
        <v>15</v>
      </c>
      <c r="F6" s="19" t="s">
        <v>34</v>
      </c>
      <c r="G6" s="18" t="s">
        <v>23</v>
      </c>
      <c r="H6" s="30">
        <v>0</v>
      </c>
      <c r="I6" s="21">
        <v>1189</v>
      </c>
      <c r="J6" s="16">
        <v>0</v>
      </c>
      <c r="K6" s="17">
        <v>0</v>
      </c>
      <c r="L6" s="16">
        <v>0</v>
      </c>
      <c r="M6" s="22">
        <v>5</v>
      </c>
      <c r="N6" s="27">
        <v>5</v>
      </c>
      <c r="O6" s="26">
        <v>7.7949999999999999</v>
      </c>
      <c r="P6" s="26">
        <f t="shared" si="0"/>
        <v>38.975000000000001</v>
      </c>
    </row>
    <row r="7" spans="1:16" ht="45">
      <c r="A7" s="16">
        <v>5</v>
      </c>
      <c r="B7" s="23" t="s">
        <v>35</v>
      </c>
      <c r="C7" s="18" t="s">
        <v>13</v>
      </c>
      <c r="D7" s="17" t="s">
        <v>14</v>
      </c>
      <c r="E7" s="18" t="s">
        <v>15</v>
      </c>
      <c r="F7" s="11" t="s">
        <v>36</v>
      </c>
      <c r="G7" s="18" t="s">
        <v>37</v>
      </c>
      <c r="H7" s="16">
        <v>0</v>
      </c>
      <c r="I7" s="18">
        <v>1183</v>
      </c>
      <c r="J7" s="16">
        <v>0</v>
      </c>
      <c r="K7" s="18">
        <v>8</v>
      </c>
      <c r="L7" s="16">
        <v>0</v>
      </c>
      <c r="M7" s="22">
        <v>2</v>
      </c>
      <c r="N7" s="27">
        <v>2</v>
      </c>
      <c r="O7" s="26">
        <v>7.7949999999999999</v>
      </c>
      <c r="P7" s="26">
        <f t="shared" si="0"/>
        <v>15.59</v>
      </c>
    </row>
    <row r="8" spans="1:16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32">
        <f>SUM(N3:N7)</f>
        <v>18</v>
      </c>
      <c r="O8" s="26"/>
      <c r="P8" s="26">
        <f>SUM(P3:P7)</f>
        <v>140.31</v>
      </c>
    </row>
  </sheetData>
  <mergeCells count="1">
    <mergeCell ref="A1:P1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tabSelected="1" view="pageBreakPreview" topLeftCell="D1" zoomScale="90" zoomScaleNormal="100" zoomScaleSheetLayoutView="90" workbookViewId="0">
      <selection activeCell="E19" sqref="E18:E19"/>
    </sheetView>
  </sheetViews>
  <sheetFormatPr defaultRowHeight="15"/>
  <cols>
    <col min="1" max="1" width="11.140625" bestFit="1" customWidth="1"/>
    <col min="2" max="2" width="5.7109375" bestFit="1" customWidth="1"/>
    <col min="3" max="3" width="10.28515625" customWidth="1"/>
    <col min="5" max="5" width="58.42578125" customWidth="1"/>
    <col min="6" max="6" width="12.5703125" customWidth="1"/>
    <col min="7" max="9" width="10.42578125" bestFit="1" customWidth="1"/>
    <col min="10" max="10" width="11.85546875" customWidth="1"/>
    <col min="11" max="11" width="9.85546875" bestFit="1" customWidth="1"/>
    <col min="12" max="12" width="12.140625" customWidth="1"/>
    <col min="13" max="13" width="6.5703125" bestFit="1" customWidth="1"/>
    <col min="14" max="14" width="8.7109375" bestFit="1" customWidth="1"/>
    <col min="15" max="15" width="9.85546875" bestFit="1" customWidth="1"/>
  </cols>
  <sheetData>
    <row r="1" spans="1:15" ht="18.75">
      <c r="F1" s="74" t="s">
        <v>134</v>
      </c>
      <c r="G1" s="74"/>
      <c r="H1" s="74"/>
      <c r="I1" s="74"/>
      <c r="J1" s="74"/>
      <c r="K1" s="74"/>
      <c r="L1" s="74"/>
      <c r="M1" s="74"/>
      <c r="N1" s="74"/>
      <c r="O1" s="74"/>
    </row>
    <row r="2" spans="1:15" s="64" customFormat="1" ht="60">
      <c r="A2" s="66" t="s">
        <v>114</v>
      </c>
      <c r="B2" s="66" t="s">
        <v>115</v>
      </c>
      <c r="C2" s="66" t="s">
        <v>116</v>
      </c>
      <c r="D2" s="66" t="s">
        <v>3</v>
      </c>
      <c r="E2" s="66" t="s">
        <v>4</v>
      </c>
      <c r="F2" s="66" t="s">
        <v>117</v>
      </c>
      <c r="G2" s="66" t="s">
        <v>38</v>
      </c>
      <c r="H2" s="66" t="s">
        <v>118</v>
      </c>
      <c r="I2" s="66" t="s">
        <v>119</v>
      </c>
      <c r="J2" s="66" t="s">
        <v>120</v>
      </c>
      <c r="K2" s="66" t="s">
        <v>121</v>
      </c>
      <c r="L2" s="66" t="s">
        <v>122</v>
      </c>
      <c r="M2" s="66" t="s">
        <v>123</v>
      </c>
      <c r="N2" s="66" t="s">
        <v>124</v>
      </c>
      <c r="O2" s="66" t="s">
        <v>125</v>
      </c>
    </row>
    <row r="3" spans="1:15">
      <c r="A3" s="26" t="s">
        <v>85</v>
      </c>
      <c r="B3" s="3" t="s">
        <v>13</v>
      </c>
      <c r="C3" s="26" t="s">
        <v>27</v>
      </c>
      <c r="D3" s="26" t="s">
        <v>15</v>
      </c>
      <c r="E3" s="26" t="s">
        <v>126</v>
      </c>
      <c r="F3" s="67" t="s">
        <v>39</v>
      </c>
      <c r="G3" s="26">
        <v>857</v>
      </c>
      <c r="H3" s="68">
        <v>0</v>
      </c>
      <c r="I3" s="26">
        <v>857</v>
      </c>
      <c r="J3" s="26">
        <v>24</v>
      </c>
      <c r="K3" s="26">
        <v>20</v>
      </c>
      <c r="L3" s="26">
        <v>0</v>
      </c>
      <c r="M3" s="26">
        <v>0</v>
      </c>
      <c r="N3" s="26">
        <v>1</v>
      </c>
      <c r="O3" s="26">
        <v>1</v>
      </c>
    </row>
    <row r="4" spans="1:15">
      <c r="A4" s="26" t="s">
        <v>85</v>
      </c>
      <c r="B4" s="3" t="s">
        <v>13</v>
      </c>
      <c r="C4" s="26" t="s">
        <v>27</v>
      </c>
      <c r="D4" s="26" t="s">
        <v>15</v>
      </c>
      <c r="E4" s="26" t="s">
        <v>127</v>
      </c>
      <c r="F4" s="69" t="s">
        <v>29</v>
      </c>
      <c r="G4" s="26">
        <v>1691</v>
      </c>
      <c r="H4" s="68">
        <v>0</v>
      </c>
      <c r="I4" s="26">
        <v>1691</v>
      </c>
      <c r="J4" s="26">
        <v>39</v>
      </c>
      <c r="K4" s="26">
        <v>23</v>
      </c>
      <c r="L4" s="26">
        <v>0</v>
      </c>
      <c r="M4" s="26">
        <v>0</v>
      </c>
      <c r="N4" s="26">
        <v>19</v>
      </c>
      <c r="O4" s="26">
        <v>16</v>
      </c>
    </row>
    <row r="5" spans="1:15">
      <c r="A5" s="26" t="s">
        <v>85</v>
      </c>
      <c r="B5" s="3" t="s">
        <v>13</v>
      </c>
      <c r="C5" s="26" t="s">
        <v>27</v>
      </c>
      <c r="D5" s="26" t="s">
        <v>15</v>
      </c>
      <c r="E5" s="26" t="s">
        <v>128</v>
      </c>
      <c r="F5" s="69" t="s">
        <v>40</v>
      </c>
      <c r="G5" s="26">
        <v>1239</v>
      </c>
      <c r="H5" s="68">
        <v>0</v>
      </c>
      <c r="I5" s="26">
        <v>1239</v>
      </c>
      <c r="J5" s="26">
        <v>23</v>
      </c>
      <c r="K5" s="26">
        <v>14</v>
      </c>
      <c r="L5" s="26">
        <v>0</v>
      </c>
      <c r="M5" s="26">
        <v>0</v>
      </c>
      <c r="N5" s="26">
        <v>17</v>
      </c>
      <c r="O5" s="26">
        <v>9</v>
      </c>
    </row>
    <row r="6" spans="1:15">
      <c r="A6" s="26" t="s">
        <v>85</v>
      </c>
      <c r="B6" s="3" t="s">
        <v>13</v>
      </c>
      <c r="C6" s="26" t="s">
        <v>27</v>
      </c>
      <c r="D6" s="26" t="s">
        <v>15</v>
      </c>
      <c r="E6" s="26" t="s">
        <v>129</v>
      </c>
      <c r="F6" s="69" t="s">
        <v>41</v>
      </c>
      <c r="G6" s="26">
        <v>1904</v>
      </c>
      <c r="H6" s="68">
        <v>0</v>
      </c>
      <c r="I6" s="26">
        <v>1904</v>
      </c>
      <c r="J6" s="26">
        <v>35</v>
      </c>
      <c r="K6" s="26">
        <v>22</v>
      </c>
      <c r="L6" s="26">
        <v>0</v>
      </c>
      <c r="M6" s="26">
        <v>0</v>
      </c>
      <c r="N6" s="26">
        <v>26</v>
      </c>
      <c r="O6" s="26">
        <v>13</v>
      </c>
    </row>
    <row r="7" spans="1:15">
      <c r="A7" s="26" t="s">
        <v>42</v>
      </c>
      <c r="B7" s="3" t="s">
        <v>13</v>
      </c>
      <c r="C7" s="26" t="s">
        <v>27</v>
      </c>
      <c r="D7" s="26" t="s">
        <v>15</v>
      </c>
      <c r="E7" s="26" t="s">
        <v>43</v>
      </c>
      <c r="F7" s="69" t="s">
        <v>44</v>
      </c>
      <c r="G7" s="26">
        <v>625</v>
      </c>
      <c r="H7" s="68">
        <v>0</v>
      </c>
      <c r="I7" s="26">
        <v>625</v>
      </c>
      <c r="J7" s="26">
        <v>15</v>
      </c>
      <c r="K7" s="26">
        <v>12</v>
      </c>
      <c r="L7" s="26">
        <v>0</v>
      </c>
      <c r="M7" s="26">
        <v>0</v>
      </c>
      <c r="N7" s="26">
        <v>4</v>
      </c>
      <c r="O7" s="26">
        <v>3</v>
      </c>
    </row>
    <row r="8" spans="1:15">
      <c r="A8" s="26" t="s">
        <v>130</v>
      </c>
      <c r="B8" s="3" t="s">
        <v>13</v>
      </c>
      <c r="C8" s="26" t="s">
        <v>14</v>
      </c>
      <c r="D8" s="26" t="s">
        <v>15</v>
      </c>
      <c r="E8" s="26" t="s">
        <v>45</v>
      </c>
      <c r="F8" s="69" t="s">
        <v>46</v>
      </c>
      <c r="G8" s="26">
        <v>645</v>
      </c>
      <c r="H8" s="68">
        <v>0</v>
      </c>
      <c r="I8" s="26">
        <v>645</v>
      </c>
      <c r="J8" s="26">
        <v>18</v>
      </c>
      <c r="K8" s="26">
        <v>10</v>
      </c>
      <c r="L8" s="26">
        <v>0</v>
      </c>
      <c r="M8" s="26">
        <v>0</v>
      </c>
      <c r="N8" s="26">
        <v>6</v>
      </c>
      <c r="O8" s="26">
        <v>2</v>
      </c>
    </row>
    <row r="9" spans="1:15">
      <c r="A9" s="26" t="s">
        <v>35</v>
      </c>
      <c r="B9" s="3" t="s">
        <v>13</v>
      </c>
      <c r="C9" s="26" t="s">
        <v>14</v>
      </c>
      <c r="D9" s="26" t="s">
        <v>15</v>
      </c>
      <c r="E9" s="26" t="s">
        <v>47</v>
      </c>
      <c r="F9" s="69" t="s">
        <v>48</v>
      </c>
      <c r="G9" s="26">
        <v>1504</v>
      </c>
      <c r="H9" s="68">
        <v>0</v>
      </c>
      <c r="I9" s="26">
        <v>1504</v>
      </c>
      <c r="J9" s="26">
        <v>37</v>
      </c>
      <c r="K9" s="26">
        <v>30</v>
      </c>
      <c r="L9" s="26">
        <v>0</v>
      </c>
      <c r="M9" s="26">
        <v>0</v>
      </c>
      <c r="N9" s="26">
        <v>8</v>
      </c>
      <c r="O9" s="26">
        <v>7</v>
      </c>
    </row>
    <row r="10" spans="1:15">
      <c r="A10" s="26" t="s">
        <v>35</v>
      </c>
      <c r="B10" s="3" t="s">
        <v>13</v>
      </c>
      <c r="C10" s="26" t="s">
        <v>14</v>
      </c>
      <c r="D10" s="26" t="s">
        <v>15</v>
      </c>
      <c r="E10" s="26" t="s">
        <v>131</v>
      </c>
      <c r="F10" s="69" t="s">
        <v>49</v>
      </c>
      <c r="G10" s="26">
        <v>1302</v>
      </c>
      <c r="H10" s="68">
        <v>0</v>
      </c>
      <c r="I10" s="26">
        <v>1302</v>
      </c>
      <c r="J10" s="26">
        <v>31</v>
      </c>
      <c r="K10" s="26">
        <v>24</v>
      </c>
      <c r="L10" s="26">
        <v>0</v>
      </c>
      <c r="M10" s="26">
        <v>0</v>
      </c>
      <c r="N10" s="26">
        <v>9</v>
      </c>
      <c r="O10" s="26">
        <v>7</v>
      </c>
    </row>
    <row r="11" spans="1: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>
        <f>SUM(O3:O10)</f>
        <v>58</v>
      </c>
    </row>
    <row r="25" spans="21:21">
      <c r="U25">
        <v>0</v>
      </c>
    </row>
  </sheetData>
  <mergeCells count="1">
    <mergeCell ref="F1:O1"/>
  </mergeCells>
  <pageMargins left="0.7" right="0.7" top="0.75" bottom="0.7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85" zoomScaleNormal="85" workbookViewId="0">
      <pane ySplit="2" topLeftCell="A3" activePane="bottomLeft" state="frozen"/>
      <selection pane="bottomLeft" activeCell="S7" sqref="S7"/>
    </sheetView>
  </sheetViews>
  <sheetFormatPr defaultRowHeight="15"/>
  <cols>
    <col min="1" max="1" width="4" customWidth="1"/>
    <col min="2" max="2" width="5.7109375" style="64" customWidth="1"/>
    <col min="3" max="3" width="4" customWidth="1"/>
    <col min="4" max="4" width="10.85546875" customWidth="1"/>
    <col min="5" max="5" width="8" bestFit="1" customWidth="1"/>
    <col min="6" max="6" width="26.140625" style="64" customWidth="1"/>
    <col min="7" max="7" width="5.7109375" customWidth="1"/>
    <col min="8" max="8" width="6.140625" bestFit="1" customWidth="1"/>
    <col min="9" max="9" width="4.140625" bestFit="1" customWidth="1"/>
    <col min="10" max="10" width="9" bestFit="1" customWidth="1"/>
    <col min="11" max="11" width="7.85546875" bestFit="1" customWidth="1"/>
    <col min="12" max="12" width="6.5703125" bestFit="1" customWidth="1"/>
    <col min="13" max="13" width="9.5703125" customWidth="1"/>
    <col min="14" max="14" width="9.140625" style="65"/>
    <col min="15" max="15" width="14.28515625" customWidth="1"/>
  </cols>
  <sheetData>
    <row r="1" spans="1:17" ht="68.25" customHeight="1">
      <c r="A1" s="78" t="s">
        <v>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7" s="38" customFormat="1" ht="72" customHeight="1">
      <c r="A2" s="34" t="s">
        <v>55</v>
      </c>
      <c r="B2" s="35" t="s">
        <v>56</v>
      </c>
      <c r="C2" s="35" t="s">
        <v>57</v>
      </c>
      <c r="D2" s="35" t="s">
        <v>58</v>
      </c>
      <c r="E2" s="35" t="s">
        <v>59</v>
      </c>
      <c r="F2" s="35" t="s">
        <v>60</v>
      </c>
      <c r="G2" s="35" t="s">
        <v>61</v>
      </c>
      <c r="H2" s="36" t="s">
        <v>62</v>
      </c>
      <c r="I2" s="24" t="s">
        <v>63</v>
      </c>
      <c r="J2" s="24" t="s">
        <v>64</v>
      </c>
      <c r="K2" s="24" t="s">
        <v>65</v>
      </c>
      <c r="L2" s="24" t="s">
        <v>66</v>
      </c>
      <c r="M2" s="24" t="s">
        <v>67</v>
      </c>
      <c r="N2" s="35" t="s">
        <v>68</v>
      </c>
      <c r="O2" s="37" t="s">
        <v>69</v>
      </c>
    </row>
    <row r="3" spans="1:17" ht="31.5">
      <c r="A3" s="39">
        <v>1</v>
      </c>
      <c r="B3" s="40" t="s">
        <v>42</v>
      </c>
      <c r="C3" s="41">
        <v>2</v>
      </c>
      <c r="D3" s="41" t="s">
        <v>70</v>
      </c>
      <c r="E3" s="41">
        <v>1002183</v>
      </c>
      <c r="F3" s="42" t="s">
        <v>71</v>
      </c>
      <c r="G3" s="41">
        <v>1402</v>
      </c>
      <c r="H3" s="43">
        <v>82.470588235294116</v>
      </c>
      <c r="I3" s="41">
        <v>37</v>
      </c>
      <c r="J3" s="41">
        <v>40</v>
      </c>
      <c r="K3" s="41">
        <v>17</v>
      </c>
      <c r="L3" s="44">
        <v>37</v>
      </c>
      <c r="M3" s="44">
        <f>L3-K3</f>
        <v>20</v>
      </c>
      <c r="N3" s="45" t="s">
        <v>72</v>
      </c>
      <c r="O3" s="46"/>
    </row>
    <row r="4" spans="1:17" ht="21">
      <c r="A4" s="39">
        <v>2</v>
      </c>
      <c r="B4" s="40" t="s">
        <v>42</v>
      </c>
      <c r="C4" s="41">
        <v>2</v>
      </c>
      <c r="D4" s="41" t="s">
        <v>73</v>
      </c>
      <c r="E4" s="41">
        <v>1002033</v>
      </c>
      <c r="F4" s="42" t="s">
        <v>74</v>
      </c>
      <c r="G4" s="41">
        <v>964</v>
      </c>
      <c r="H4" s="43">
        <v>50.736842105263158</v>
      </c>
      <c r="I4" s="41">
        <v>31</v>
      </c>
      <c r="J4" s="41">
        <v>28</v>
      </c>
      <c r="K4" s="41">
        <v>19</v>
      </c>
      <c r="L4" s="44">
        <v>28</v>
      </c>
      <c r="M4" s="44">
        <f>L4-K4</f>
        <v>9</v>
      </c>
      <c r="N4" s="45" t="s">
        <v>72</v>
      </c>
      <c r="O4" s="26"/>
    </row>
    <row r="5" spans="1:17" ht="31.5">
      <c r="A5" s="39">
        <v>3</v>
      </c>
      <c r="B5" s="40" t="s">
        <v>42</v>
      </c>
      <c r="C5" s="41">
        <v>3</v>
      </c>
      <c r="D5" s="41" t="s">
        <v>75</v>
      </c>
      <c r="E5" s="41">
        <v>1003024</v>
      </c>
      <c r="F5" s="42" t="s">
        <v>76</v>
      </c>
      <c r="G5" s="41">
        <v>983</v>
      </c>
      <c r="H5" s="43">
        <v>49.15</v>
      </c>
      <c r="I5" s="41">
        <v>34</v>
      </c>
      <c r="J5" s="41">
        <v>28</v>
      </c>
      <c r="K5" s="41">
        <v>20</v>
      </c>
      <c r="L5" s="44">
        <v>28</v>
      </c>
      <c r="M5" s="44">
        <f>L5-K5</f>
        <v>8</v>
      </c>
      <c r="N5" s="45" t="s">
        <v>72</v>
      </c>
      <c r="O5" s="26"/>
    </row>
    <row r="6" spans="1:17" ht="21">
      <c r="A6" s="39">
        <v>4</v>
      </c>
      <c r="B6" s="40" t="s">
        <v>42</v>
      </c>
      <c r="C6" s="41">
        <v>2</v>
      </c>
      <c r="D6" s="41" t="s">
        <v>77</v>
      </c>
      <c r="E6" s="41">
        <v>1002351</v>
      </c>
      <c r="F6" s="42" t="s">
        <v>78</v>
      </c>
      <c r="G6" s="41">
        <v>491</v>
      </c>
      <c r="H6" s="43">
        <v>54.555555555555557</v>
      </c>
      <c r="I6" s="41">
        <v>22</v>
      </c>
      <c r="J6" s="41">
        <v>14</v>
      </c>
      <c r="K6" s="41">
        <v>9</v>
      </c>
      <c r="L6" s="44">
        <v>14</v>
      </c>
      <c r="M6" s="44">
        <f>L6-K6</f>
        <v>5</v>
      </c>
      <c r="N6" s="45" t="s">
        <v>72</v>
      </c>
      <c r="O6" s="26"/>
    </row>
    <row r="7" spans="1:17" ht="31.5">
      <c r="A7" s="39">
        <v>5</v>
      </c>
      <c r="B7" s="40" t="s">
        <v>42</v>
      </c>
      <c r="C7" s="41">
        <v>1</v>
      </c>
      <c r="D7" s="41" t="s">
        <v>79</v>
      </c>
      <c r="E7" s="41">
        <v>1001102</v>
      </c>
      <c r="F7" s="42" t="s">
        <v>80</v>
      </c>
      <c r="G7" s="41">
        <v>807</v>
      </c>
      <c r="H7" s="43">
        <v>42.473684210526315</v>
      </c>
      <c r="I7" s="41">
        <v>27</v>
      </c>
      <c r="J7" s="41">
        <v>23</v>
      </c>
      <c r="K7" s="41">
        <v>19</v>
      </c>
      <c r="L7" s="44">
        <v>23</v>
      </c>
      <c r="M7" s="44">
        <f>L7-K7</f>
        <v>4</v>
      </c>
      <c r="N7" s="45" t="s">
        <v>72</v>
      </c>
      <c r="O7" s="26"/>
    </row>
    <row r="8" spans="1:17" ht="45.75">
      <c r="A8" s="39">
        <v>6</v>
      </c>
      <c r="B8" s="40" t="s">
        <v>42</v>
      </c>
      <c r="C8" s="41">
        <v>2</v>
      </c>
      <c r="D8" s="41" t="s">
        <v>81</v>
      </c>
      <c r="E8" s="41">
        <v>1002186</v>
      </c>
      <c r="F8" s="42" t="s">
        <v>82</v>
      </c>
      <c r="G8" s="41">
        <v>1590</v>
      </c>
      <c r="H8" s="43">
        <v>45</v>
      </c>
      <c r="I8" s="41">
        <v>50</v>
      </c>
      <c r="J8" s="41">
        <v>45</v>
      </c>
      <c r="K8" s="41">
        <v>24</v>
      </c>
      <c r="L8" s="44">
        <v>45</v>
      </c>
      <c r="M8" s="44">
        <v>20</v>
      </c>
      <c r="N8" s="45" t="s">
        <v>72</v>
      </c>
      <c r="O8" s="46" t="s">
        <v>83</v>
      </c>
    </row>
    <row r="9" spans="1:17" ht="15.75">
      <c r="A9" s="39"/>
      <c r="B9" s="40"/>
      <c r="C9" s="41"/>
      <c r="D9" s="41"/>
      <c r="E9" s="41"/>
      <c r="F9" s="42"/>
      <c r="G9" s="75" t="s">
        <v>84</v>
      </c>
      <c r="H9" s="76"/>
      <c r="I9" s="76"/>
      <c r="J9" s="76"/>
      <c r="K9" s="77"/>
      <c r="L9" s="47"/>
      <c r="M9" s="47">
        <f>SUM(M3:M8)</f>
        <v>66</v>
      </c>
      <c r="N9" s="45"/>
      <c r="O9" s="26"/>
    </row>
    <row r="11" spans="1:17" s="50" customFormat="1" ht="45.75">
      <c r="A11" s="39">
        <v>7</v>
      </c>
      <c r="B11" s="40" t="s">
        <v>85</v>
      </c>
      <c r="C11" s="41">
        <v>4</v>
      </c>
      <c r="D11" s="41" t="s">
        <v>86</v>
      </c>
      <c r="E11" s="41">
        <v>1104021</v>
      </c>
      <c r="F11" s="42" t="s">
        <v>87</v>
      </c>
      <c r="G11" s="41">
        <v>1542</v>
      </c>
      <c r="H11" s="41">
        <v>102.8</v>
      </c>
      <c r="I11" s="41">
        <v>57</v>
      </c>
      <c r="J11" s="48">
        <v>44</v>
      </c>
      <c r="K11" s="41">
        <v>15</v>
      </c>
      <c r="L11" s="41">
        <v>44</v>
      </c>
      <c r="M11" s="44">
        <v>13</v>
      </c>
      <c r="N11" s="45" t="s">
        <v>72</v>
      </c>
      <c r="O11" s="46" t="s">
        <v>83</v>
      </c>
      <c r="P11" s="49"/>
      <c r="Q11" s="49"/>
    </row>
    <row r="12" spans="1:17" ht="15.75">
      <c r="A12" s="39"/>
      <c r="B12" s="40"/>
      <c r="C12" s="41"/>
      <c r="D12" s="41"/>
      <c r="E12" s="41"/>
      <c r="F12" s="42"/>
      <c r="G12" s="75" t="s">
        <v>84</v>
      </c>
      <c r="H12" s="76"/>
      <c r="I12" s="76"/>
      <c r="J12" s="76"/>
      <c r="K12" s="77"/>
      <c r="L12" s="47"/>
      <c r="M12" s="47">
        <v>13</v>
      </c>
      <c r="N12" s="45"/>
    </row>
    <row r="13" spans="1:17" ht="45.75">
      <c r="A13" s="39">
        <v>8</v>
      </c>
      <c r="B13" s="40" t="s">
        <v>88</v>
      </c>
      <c r="C13" s="41">
        <v>7</v>
      </c>
      <c r="D13" s="41" t="s">
        <v>89</v>
      </c>
      <c r="E13" s="41">
        <v>1207230</v>
      </c>
      <c r="F13" s="42" t="s">
        <v>90</v>
      </c>
      <c r="G13" s="41">
        <v>1730</v>
      </c>
      <c r="H13" s="43">
        <v>82.38095238095238</v>
      </c>
      <c r="I13" s="41">
        <v>43</v>
      </c>
      <c r="J13" s="51">
        <v>49</v>
      </c>
      <c r="K13" s="41">
        <v>21</v>
      </c>
      <c r="L13" s="41">
        <v>43</v>
      </c>
      <c r="M13" s="44">
        <v>16</v>
      </c>
      <c r="N13" s="52" t="s">
        <v>72</v>
      </c>
      <c r="O13" s="46" t="s">
        <v>83</v>
      </c>
    </row>
    <row r="14" spans="1:17" ht="15.75">
      <c r="A14" s="39"/>
      <c r="B14" s="40"/>
      <c r="C14" s="41"/>
      <c r="D14" s="41"/>
      <c r="E14" s="41"/>
      <c r="F14" s="42"/>
      <c r="G14" s="80" t="s">
        <v>84</v>
      </c>
      <c r="H14" s="80"/>
      <c r="I14" s="80"/>
      <c r="J14" s="80"/>
      <c r="K14" s="80"/>
      <c r="L14" s="47"/>
      <c r="M14" s="47">
        <v>16</v>
      </c>
      <c r="N14" s="45"/>
    </row>
    <row r="15" spans="1:17" ht="15.75">
      <c r="A15" s="53"/>
      <c r="B15" s="54"/>
      <c r="C15" s="55"/>
      <c r="D15" s="55"/>
      <c r="E15" s="55"/>
      <c r="F15" s="56"/>
      <c r="G15" s="57"/>
      <c r="H15" s="57"/>
      <c r="I15" s="57"/>
      <c r="J15" s="57"/>
      <c r="K15" s="57"/>
      <c r="L15" s="57"/>
      <c r="M15" s="57"/>
      <c r="N15" s="58"/>
    </row>
    <row r="16" spans="1:17" ht="45.75">
      <c r="A16" s="39">
        <v>9</v>
      </c>
      <c r="B16" s="40" t="s">
        <v>91</v>
      </c>
      <c r="C16" s="41">
        <v>9</v>
      </c>
      <c r="D16" s="41" t="s">
        <v>92</v>
      </c>
      <c r="E16" s="41">
        <v>1309260</v>
      </c>
      <c r="F16" s="42" t="s">
        <v>93</v>
      </c>
      <c r="G16" s="41">
        <v>1813</v>
      </c>
      <c r="H16" s="43">
        <v>64.75</v>
      </c>
      <c r="I16" s="41">
        <v>64</v>
      </c>
      <c r="J16" s="48">
        <v>52</v>
      </c>
      <c r="K16" s="41">
        <v>28</v>
      </c>
      <c r="L16" s="41">
        <v>52</v>
      </c>
      <c r="M16" s="44">
        <v>20</v>
      </c>
      <c r="N16" s="45" t="s">
        <v>72</v>
      </c>
      <c r="O16" s="46" t="s">
        <v>83</v>
      </c>
    </row>
    <row r="17" spans="1:19" ht="45.75">
      <c r="A17" s="39">
        <v>10</v>
      </c>
      <c r="B17" s="40" t="s">
        <v>91</v>
      </c>
      <c r="C17" s="41">
        <v>12</v>
      </c>
      <c r="D17" s="41" t="s">
        <v>94</v>
      </c>
      <c r="E17" s="41">
        <v>1412084</v>
      </c>
      <c r="F17" s="42" t="s">
        <v>95</v>
      </c>
      <c r="G17" s="41">
        <v>1526</v>
      </c>
      <c r="H17" s="43">
        <v>76.3</v>
      </c>
      <c r="I17" s="41">
        <v>51</v>
      </c>
      <c r="J17" s="48">
        <f>G17/35</f>
        <v>43.6</v>
      </c>
      <c r="K17" s="41">
        <v>20</v>
      </c>
      <c r="L17" s="41">
        <v>44</v>
      </c>
      <c r="M17" s="44">
        <v>21</v>
      </c>
      <c r="N17" s="45" t="s">
        <v>72</v>
      </c>
      <c r="O17" s="46" t="s">
        <v>83</v>
      </c>
    </row>
    <row r="18" spans="1:19" ht="31.5">
      <c r="A18" s="39">
        <v>11</v>
      </c>
      <c r="B18" s="40" t="s">
        <v>91</v>
      </c>
      <c r="C18" s="41">
        <v>9</v>
      </c>
      <c r="D18" s="41" t="s">
        <v>96</v>
      </c>
      <c r="E18" s="41">
        <v>1309256</v>
      </c>
      <c r="F18" s="42" t="s">
        <v>97</v>
      </c>
      <c r="G18" s="41">
        <v>1242</v>
      </c>
      <c r="H18" s="43">
        <v>73.058823529411768</v>
      </c>
      <c r="I18" s="41">
        <v>47</v>
      </c>
      <c r="J18" s="48">
        <f>G18/35</f>
        <v>35.485714285714288</v>
      </c>
      <c r="K18" s="41">
        <v>17</v>
      </c>
      <c r="L18" s="41">
        <v>35</v>
      </c>
      <c r="M18" s="44">
        <f t="shared" ref="M18:M19" si="0">L18-K18</f>
        <v>18</v>
      </c>
      <c r="N18" s="45" t="s">
        <v>72</v>
      </c>
      <c r="O18" s="26"/>
    </row>
    <row r="19" spans="1:19" ht="21">
      <c r="A19" s="39">
        <v>12</v>
      </c>
      <c r="B19" s="40" t="s">
        <v>91</v>
      </c>
      <c r="C19" s="41">
        <v>9</v>
      </c>
      <c r="D19" s="41" t="s">
        <v>98</v>
      </c>
      <c r="E19" s="41">
        <v>1309263</v>
      </c>
      <c r="F19" s="42" t="s">
        <v>99</v>
      </c>
      <c r="G19" s="41">
        <v>1402</v>
      </c>
      <c r="H19" s="43">
        <v>63.727272727272727</v>
      </c>
      <c r="I19" s="41">
        <v>42</v>
      </c>
      <c r="J19" s="48">
        <f>G19/35</f>
        <v>40.057142857142857</v>
      </c>
      <c r="K19" s="41">
        <v>22</v>
      </c>
      <c r="L19" s="41">
        <v>40</v>
      </c>
      <c r="M19" s="44">
        <f t="shared" si="0"/>
        <v>18</v>
      </c>
      <c r="N19" s="45" t="s">
        <v>72</v>
      </c>
      <c r="O19" s="26"/>
    </row>
    <row r="20" spans="1:19" ht="15.75">
      <c r="A20" s="39"/>
      <c r="B20" s="40"/>
      <c r="C20" s="41"/>
      <c r="D20" s="41"/>
      <c r="E20" s="41"/>
      <c r="F20" s="42"/>
      <c r="G20" s="75" t="s">
        <v>84</v>
      </c>
      <c r="H20" s="76"/>
      <c r="I20" s="76"/>
      <c r="J20" s="76"/>
      <c r="K20" s="77"/>
      <c r="L20" s="47"/>
      <c r="M20" s="47">
        <f>SUM(M16:M19)</f>
        <v>77</v>
      </c>
      <c r="N20" s="45"/>
      <c r="O20" s="26"/>
    </row>
    <row r="22" spans="1:19" ht="45.75">
      <c r="A22" s="39">
        <v>13</v>
      </c>
      <c r="B22" s="40" t="s">
        <v>35</v>
      </c>
      <c r="C22" s="41">
        <v>17</v>
      </c>
      <c r="D22" s="41" t="s">
        <v>100</v>
      </c>
      <c r="E22" s="41">
        <v>1617036</v>
      </c>
      <c r="F22" s="42" t="s">
        <v>101</v>
      </c>
      <c r="G22" s="41">
        <v>1942</v>
      </c>
      <c r="H22" s="41">
        <v>69.36</v>
      </c>
      <c r="I22" s="41">
        <v>53</v>
      </c>
      <c r="J22" s="48">
        <v>55</v>
      </c>
      <c r="K22" s="41">
        <v>28</v>
      </c>
      <c r="L22" s="41">
        <v>53</v>
      </c>
      <c r="M22" s="41">
        <v>14</v>
      </c>
      <c r="N22" s="45" t="s">
        <v>72</v>
      </c>
      <c r="O22" s="46" t="s">
        <v>83</v>
      </c>
    </row>
    <row r="23" spans="1:19" ht="15.75">
      <c r="A23" s="39"/>
      <c r="B23" s="40"/>
      <c r="C23" s="41"/>
      <c r="D23" s="41"/>
      <c r="E23" s="41"/>
      <c r="F23" s="42"/>
      <c r="G23" s="75" t="s">
        <v>84</v>
      </c>
      <c r="H23" s="76"/>
      <c r="I23" s="76"/>
      <c r="J23" s="76"/>
      <c r="K23" s="77"/>
      <c r="L23" s="47"/>
      <c r="M23" s="47">
        <v>14</v>
      </c>
      <c r="N23" s="45"/>
      <c r="O23" s="26"/>
    </row>
    <row r="26" spans="1:19" s="50" customFormat="1" ht="45.75">
      <c r="A26" s="39">
        <v>14</v>
      </c>
      <c r="B26" s="40" t="s">
        <v>18</v>
      </c>
      <c r="C26" s="41">
        <v>24</v>
      </c>
      <c r="D26" s="41" t="s">
        <v>102</v>
      </c>
      <c r="E26" s="41">
        <v>1923052</v>
      </c>
      <c r="F26" s="42" t="s">
        <v>103</v>
      </c>
      <c r="G26" s="41">
        <v>3056</v>
      </c>
      <c r="H26" s="41">
        <v>101.87</v>
      </c>
      <c r="I26" s="41">
        <v>71</v>
      </c>
      <c r="J26" s="48">
        <v>87</v>
      </c>
      <c r="K26" s="41">
        <v>30</v>
      </c>
      <c r="L26" s="41">
        <v>71</v>
      </c>
      <c r="M26" s="59">
        <v>29</v>
      </c>
      <c r="N26" s="45" t="s">
        <v>72</v>
      </c>
      <c r="O26" s="46" t="s">
        <v>83</v>
      </c>
      <c r="P26" s="49"/>
      <c r="Q26" s="49"/>
      <c r="R26" s="49"/>
      <c r="S26" s="49"/>
    </row>
    <row r="27" spans="1:19" ht="15.75">
      <c r="A27" s="39"/>
      <c r="B27" s="40"/>
      <c r="C27" s="41"/>
      <c r="D27" s="41"/>
      <c r="E27" s="41"/>
      <c r="F27" s="42"/>
      <c r="G27" s="75" t="s">
        <v>84</v>
      </c>
      <c r="H27" s="76"/>
      <c r="I27" s="76"/>
      <c r="J27" s="76"/>
      <c r="K27" s="77"/>
      <c r="L27" s="47"/>
      <c r="M27" s="47">
        <v>29</v>
      </c>
      <c r="N27" s="45"/>
      <c r="O27" s="26"/>
    </row>
    <row r="30" spans="1:19" ht="33.75" customHeight="1">
      <c r="A30" s="39">
        <v>15</v>
      </c>
      <c r="B30" s="40" t="s">
        <v>104</v>
      </c>
      <c r="C30" s="41">
        <v>27</v>
      </c>
      <c r="D30" s="41" t="s">
        <v>105</v>
      </c>
      <c r="E30" s="41">
        <v>2127016</v>
      </c>
      <c r="F30" s="42" t="s">
        <v>106</v>
      </c>
      <c r="G30" s="41">
        <v>587</v>
      </c>
      <c r="H30" s="41">
        <v>39.130000000000003</v>
      </c>
      <c r="I30" s="41">
        <v>21</v>
      </c>
      <c r="J30" s="48">
        <v>17</v>
      </c>
      <c r="K30" s="41">
        <v>15</v>
      </c>
      <c r="L30" s="41">
        <v>17</v>
      </c>
      <c r="M30" s="41">
        <f>L30-K30</f>
        <v>2</v>
      </c>
      <c r="N30" s="45" t="s">
        <v>72</v>
      </c>
      <c r="O30" s="26"/>
    </row>
    <row r="31" spans="1:19" ht="39.75" customHeight="1">
      <c r="A31" s="39">
        <v>16</v>
      </c>
      <c r="B31" s="40" t="s">
        <v>104</v>
      </c>
      <c r="C31" s="41">
        <v>27</v>
      </c>
      <c r="D31" s="41" t="s">
        <v>107</v>
      </c>
      <c r="E31" s="41">
        <v>2127014</v>
      </c>
      <c r="F31" s="42" t="s">
        <v>108</v>
      </c>
      <c r="G31" s="41">
        <v>627</v>
      </c>
      <c r="H31" s="41">
        <v>36.880000000000003</v>
      </c>
      <c r="I31" s="41">
        <v>21</v>
      </c>
      <c r="J31" s="48">
        <v>18</v>
      </c>
      <c r="K31" s="41">
        <v>17</v>
      </c>
      <c r="L31" s="41">
        <v>18</v>
      </c>
      <c r="M31" s="41">
        <f t="shared" ref="M31:M32" si="1">L31-K31</f>
        <v>1</v>
      </c>
      <c r="N31" s="45" t="s">
        <v>72</v>
      </c>
      <c r="O31" s="26"/>
    </row>
    <row r="32" spans="1:19" ht="42" customHeight="1">
      <c r="A32" s="39">
        <v>17</v>
      </c>
      <c r="B32" s="40" t="s">
        <v>104</v>
      </c>
      <c r="C32" s="41">
        <v>28</v>
      </c>
      <c r="D32" s="41" t="s">
        <v>109</v>
      </c>
      <c r="E32" s="41">
        <v>2128019</v>
      </c>
      <c r="F32" s="42" t="s">
        <v>110</v>
      </c>
      <c r="G32" s="41">
        <v>696</v>
      </c>
      <c r="H32" s="41">
        <v>36.630000000000003</v>
      </c>
      <c r="I32" s="41">
        <v>24</v>
      </c>
      <c r="J32" s="48">
        <v>20</v>
      </c>
      <c r="K32" s="41">
        <v>19</v>
      </c>
      <c r="L32" s="41">
        <v>20</v>
      </c>
      <c r="M32" s="41">
        <f t="shared" si="1"/>
        <v>1</v>
      </c>
      <c r="N32" s="45" t="s">
        <v>72</v>
      </c>
      <c r="O32" s="26"/>
    </row>
    <row r="33" spans="1:15" ht="45.75">
      <c r="A33" s="39">
        <v>18</v>
      </c>
      <c r="B33" s="40" t="s">
        <v>104</v>
      </c>
      <c r="C33" s="41">
        <v>27</v>
      </c>
      <c r="D33" s="41" t="s">
        <v>111</v>
      </c>
      <c r="E33" s="41">
        <v>2127015</v>
      </c>
      <c r="F33" s="42" t="s">
        <v>112</v>
      </c>
      <c r="G33" s="41">
        <v>557</v>
      </c>
      <c r="H33" s="41">
        <f>G33/K33</f>
        <v>92.833333333333329</v>
      </c>
      <c r="I33" s="41">
        <v>16</v>
      </c>
      <c r="J33" s="48">
        <f t="shared" ref="J33" si="2">G33/35</f>
        <v>15.914285714285715</v>
      </c>
      <c r="K33" s="41">
        <v>6</v>
      </c>
      <c r="L33" s="41">
        <v>16</v>
      </c>
      <c r="M33" s="41">
        <v>7</v>
      </c>
      <c r="N33" s="45" t="s">
        <v>72</v>
      </c>
      <c r="O33" s="46" t="s">
        <v>83</v>
      </c>
    </row>
    <row r="34" spans="1:15" ht="15.75">
      <c r="A34" s="60"/>
      <c r="B34" s="61"/>
      <c r="C34" s="60"/>
      <c r="D34" s="60"/>
      <c r="E34" s="60"/>
      <c r="F34" s="61"/>
      <c r="G34" s="75" t="s">
        <v>84</v>
      </c>
      <c r="H34" s="76"/>
      <c r="I34" s="76"/>
      <c r="J34" s="76"/>
      <c r="K34" s="77"/>
      <c r="L34" s="62"/>
      <c r="M34" s="62">
        <f>SUM(M30:M33)</f>
        <v>11</v>
      </c>
      <c r="N34" s="63"/>
      <c r="O34" s="26"/>
    </row>
    <row r="35" spans="1:15" ht="15.75">
      <c r="A35" s="60"/>
      <c r="B35" s="61"/>
      <c r="C35" s="60"/>
      <c r="D35" s="60"/>
      <c r="E35" s="60"/>
      <c r="F35" s="61"/>
      <c r="G35" s="75" t="s">
        <v>113</v>
      </c>
      <c r="H35" s="76"/>
      <c r="I35" s="76"/>
      <c r="J35" s="76"/>
      <c r="K35" s="77"/>
      <c r="L35" s="62"/>
      <c r="M35" s="62">
        <f>M9+M12+M14+M20+M23+M27+M34</f>
        <v>226</v>
      </c>
      <c r="N35" s="63"/>
      <c r="O35" s="26"/>
    </row>
  </sheetData>
  <mergeCells count="9">
    <mergeCell ref="G27:K27"/>
    <mergeCell ref="G34:K34"/>
    <mergeCell ref="G35:K35"/>
    <mergeCell ref="A1:N1"/>
    <mergeCell ref="G9:K9"/>
    <mergeCell ref="G12:K12"/>
    <mergeCell ref="G14:K14"/>
    <mergeCell ref="G20:K20"/>
    <mergeCell ref="G23:K23"/>
  </mergeCells>
  <pageMargins left="0.7" right="0.7" top="0.75" bottom="0.75" header="0.3" footer="0.3"/>
  <pageSetup scale="8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BT</vt:lpstr>
      <vt:lpstr>GT</vt:lpstr>
      <vt:lpstr>58 ACRs</vt:lpstr>
      <vt:lpstr>226 ACRs classrooms</vt:lpstr>
      <vt:lpstr>'58 ACRs'!Print_Area</vt:lpstr>
      <vt:lpstr>'226 ACRs classrooms'!Print_Titles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Alka</dc:creator>
  <cp:lastModifiedBy>Amit Kumar</cp:lastModifiedBy>
  <cp:lastPrinted>2017-05-22T05:32:37Z</cp:lastPrinted>
  <dcterms:created xsi:type="dcterms:W3CDTF">2017-03-05T07:30:43Z</dcterms:created>
  <dcterms:modified xsi:type="dcterms:W3CDTF">2017-05-22T05:40:22Z</dcterms:modified>
</cp:coreProperties>
</file>